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<sst xmlns="http://schemas.openxmlformats.org/spreadsheetml/2006/main" count="171" uniqueCount="123">
  <si>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</si>
  <si>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</si>
  <si>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</si>
  <si>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</si>
  <si>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</si>
  <si>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</si>
  <si>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</si>
  <si>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</si>
  <si>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</si>
  <si>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</si>
  <si>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</si>
  <si>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</si>
  <si>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</si>
  <si>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</si>
  <si>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</si>
  <si>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</si>
  <si>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</si>
  <si>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</si>
  <si>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</si>
  <si>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</si>
  <si>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</si>
  <si>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</si>
  <si>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</si>
  <si>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</si>
  <si>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</si>
  <si>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</si>
  <si>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</si>
  <si>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</si>
  <si>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</si>
  <si>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</si>
  <si>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</si>
  <si>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</si>
  <si>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</si>
  <si>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</si>
  <si>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</si>
  <si>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</si>
  <si>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</si>
  <si>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</si>
  <si>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</si>
  <si>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</si>
  <si>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</si>
  <si>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</si>
  <si>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</si>
  <si>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</si>
  <si>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</si>
  <si>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</si>
  <si>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</si>
  <si>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</si>
  <si>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</si>
  <si>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</si>
  <si>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</si>
  <si>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</si>
  <si>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</si>
  <si>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</si>
  <si>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</si>
  <si>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</si>
  <si>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</si>
  <si>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</si>
  <si>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</si>
  <si>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</si>
  <si>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</si>
  <si>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</si>
  <si>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</si>
  <si>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</si>
  <si>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</si>
  <si>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</si>
  <si>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</si>
  <si>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</si>
  <si>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</si>
  <si>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</si>
  <si>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</si>
  <si>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</si>
  <si>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</si>
  <si>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</si>
  <si>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</si>
  <si>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</si>
  <si>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</si>
  <si>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</si>
  <si>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</si>
  <si>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</si>
  <si>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</si>
  <si>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</si>
  <si>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</si>
  <si>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</si>
  <si>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</si>
  <si>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</si>
  <si>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</si>
  <si>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</si>
  <si>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</si>
  <si>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</si>
  <si>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</si>
  <si>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</si>
  <si>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</si>
  <si>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</si>
  <si>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</si>
  <si>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</si>
  <si>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</si>
  <si>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</si>
  <si>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</si>
  <si>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</si>
  <si>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</si>
  <si>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</si>
  <si>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</si>
  <si>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</si>
  <si>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</si>
  <si>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</si>
  <si>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</si>
  <si>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</si>
  <si>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</si>
  <si>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</si>
  <si>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</si>
  <si>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</si>
  <si>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</si>
  <si>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</si>
  <si>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</si>
  <si>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</si>
  <si>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</si>
  <si>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</si>
  <si>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</si>
  <si>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</si>
  <si>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</si>
  <si>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</si>
  <si>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14.01.2016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</si>
</sst>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48806373"/>
        <c:axId val="36604174"/>
      </c:bar3D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0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61002111"/>
        <c:axId val="12148088"/>
      </c:bar3D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48088"/>
        <c:crosses val="autoZero"/>
        <c:auto val="1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1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42223929"/>
        <c:axId val="44471042"/>
      </c:bar3D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64695059"/>
        <c:axId val="45384620"/>
      </c:bar3D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5808397"/>
        <c:axId val="52275574"/>
      </c:bar3D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75574"/>
        <c:crosses val="autoZero"/>
        <c:auto val="1"/>
        <c:lblOffset val="100"/>
        <c:tickLblSkip val="2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718119"/>
        <c:axId val="6463072"/>
      </c:bar3D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3072"/>
        <c:crosses val="autoZero"/>
        <c:auto val="1"/>
        <c:lblOffset val="100"/>
        <c:tickLblSkip val="1"/>
        <c:noMultiLvlLbl val="0"/>
      </c:catAx>
      <c:valAx>
        <c:axId val="646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58167649"/>
        <c:axId val="53746794"/>
      </c:bar3D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746794"/>
        <c:crosses val="autoZero"/>
        <c:auto val="1"/>
        <c:lblOffset val="100"/>
        <c:tickLblSkip val="1"/>
        <c:noMultiLvlLbl val="0"/>
      </c:catAx>
      <c:valAx>
        <c:axId val="53746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13959099"/>
        <c:axId val="58523028"/>
      </c:bar3D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23028"/>
        <c:crosses val="autoZero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56945205"/>
        <c:axId val="42744798"/>
      </c:bar3D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44798"/>
        <c:crosses val="autoZero"/>
        <c:auto val="1"/>
        <c:lblOffset val="100"/>
        <c:tickLblSkip val="1"/>
        <c:noMultiLvlLbl val="0"/>
      </c:catAx>
      <c:valAx>
        <c:axId val="42744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8" sqref="C14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6" t="s">
        <v>122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0" t="s">
        <v>49</v>
      </c>
      <c r="B3" s="137" t="s">
        <v>116</v>
      </c>
      <c r="C3" s="137" t="s">
        <v>117</v>
      </c>
      <c r="D3" s="137" t="s">
        <v>28</v>
      </c>
      <c r="E3" s="137" t="s">
        <v>27</v>
      </c>
      <c r="F3" s="137" t="s">
        <v>118</v>
      </c>
      <c r="G3" s="137" t="s">
        <v>119</v>
      </c>
      <c r="H3" s="137" t="s">
        <v>120</v>
      </c>
      <c r="I3" s="137" t="s">
        <v>121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8" t="s">
        <v>33</v>
      </c>
      <c r="B6" s="52">
        <v>30411.1</v>
      </c>
      <c r="C6" s="53">
        <v>91233.3</v>
      </c>
      <c r="D6" s="54"/>
      <c r="E6" s="3">
        <f>D6/D149*100</f>
        <v>0</v>
      </c>
      <c r="F6" s="3">
        <f>D6/B6*100</f>
        <v>0</v>
      </c>
      <c r="G6" s="3">
        <f aca="true" t="shared" si="0" ref="G6:G43">D6/C6*100</f>
        <v>0</v>
      </c>
      <c r="H6" s="3">
        <f>B6-D6</f>
        <v>30411.1</v>
      </c>
      <c r="I6" s="3">
        <f aca="true" t="shared" si="1" ref="I6:I43">C6-D6</f>
        <v>91233.3</v>
      </c>
    </row>
    <row r="7" spans="1:9" s="44" customFormat="1" ht="18.75">
      <c r="A7" s="116" t="s">
        <v>102</v>
      </c>
      <c r="B7" s="109">
        <v>15035.6</v>
      </c>
      <c r="C7" s="106">
        <v>45106.9</v>
      </c>
      <c r="D7" s="117"/>
      <c r="E7" s="107" t="e">
        <f>D7/D6*100</f>
        <v>#DIV/0!</v>
      </c>
      <c r="F7" s="107">
        <f>D7/B7*100</f>
        <v>0</v>
      </c>
      <c r="G7" s="107">
        <f>D7/C7*100</f>
        <v>0</v>
      </c>
      <c r="H7" s="107">
        <f>B7-D7</f>
        <v>15035.6</v>
      </c>
      <c r="I7" s="107">
        <f t="shared" si="1"/>
        <v>45106.9</v>
      </c>
    </row>
    <row r="8" spans="1:9" ht="18">
      <c r="A8" s="29" t="s">
        <v>3</v>
      </c>
      <c r="B8" s="49">
        <v>17562</v>
      </c>
      <c r="C8" s="50">
        <v>56790.4</v>
      </c>
      <c r="D8" s="51"/>
      <c r="E8" s="1" t="e">
        <f>D8/D6*100</f>
        <v>#DIV/0!</v>
      </c>
      <c r="F8" s="1">
        <f>D8/B8*100</f>
        <v>0</v>
      </c>
      <c r="G8" s="1">
        <f t="shared" si="0"/>
        <v>0</v>
      </c>
      <c r="H8" s="1">
        <f>B8-D8</f>
        <v>17562</v>
      </c>
      <c r="I8" s="1">
        <f t="shared" si="1"/>
        <v>56790.4</v>
      </c>
    </row>
    <row r="9" spans="1:9" ht="18">
      <c r="A9" s="29" t="s">
        <v>2</v>
      </c>
      <c r="B9" s="49">
        <v>0</v>
      </c>
      <c r="C9" s="50">
        <v>2</v>
      </c>
      <c r="D9" s="51"/>
      <c r="E9" s="12" t="e">
        <f>D9/D6*100</f>
        <v>#DIV/0!</v>
      </c>
      <c r="F9" s="134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/>
      <c r="E10" s="1" t="e">
        <f>D10/D6*100</f>
        <v>#DIV/0!</v>
      </c>
      <c r="F10" s="1">
        <f aca="true" t="shared" si="3" ref="F10:F41">D10/B10*100</f>
        <v>0</v>
      </c>
      <c r="G10" s="1">
        <f t="shared" si="0"/>
        <v>0</v>
      </c>
      <c r="H10" s="1">
        <f t="shared" si="2"/>
        <v>1336.9</v>
      </c>
      <c r="I10" s="1">
        <f t="shared" si="1"/>
        <v>4186.1</v>
      </c>
    </row>
    <row r="11" spans="1:9" ht="18">
      <c r="A11" s="29" t="s">
        <v>0</v>
      </c>
      <c r="B11" s="49">
        <v>11392.8</v>
      </c>
      <c r="C11" s="50">
        <v>29821.3</v>
      </c>
      <c r="D11" s="56"/>
      <c r="E11" s="1" t="e">
        <f>D11/D6*100</f>
        <v>#DIV/0!</v>
      </c>
      <c r="F11" s="1">
        <f t="shared" si="3"/>
        <v>0</v>
      </c>
      <c r="G11" s="1">
        <f t="shared" si="0"/>
        <v>0</v>
      </c>
      <c r="H11" s="1">
        <f t="shared" si="2"/>
        <v>11392.8</v>
      </c>
      <c r="I11" s="1">
        <f t="shared" si="1"/>
        <v>29821.3</v>
      </c>
    </row>
    <row r="12" spans="1:9" ht="18">
      <c r="A12" s="29" t="s">
        <v>15</v>
      </c>
      <c r="B12" s="49">
        <v>16.1</v>
      </c>
      <c r="C12" s="50">
        <v>40.6</v>
      </c>
      <c r="D12" s="51"/>
      <c r="E12" s="1" t="e">
        <f>D12/D6*100</f>
        <v>#DIV/0!</v>
      </c>
      <c r="F12" s="1">
        <f t="shared" si="3"/>
        <v>0</v>
      </c>
      <c r="G12" s="1">
        <f t="shared" si="0"/>
        <v>0</v>
      </c>
      <c r="H12" s="1">
        <f t="shared" si="2"/>
        <v>16.1</v>
      </c>
      <c r="I12" s="1">
        <f t="shared" si="1"/>
        <v>40.6</v>
      </c>
    </row>
    <row r="13" spans="1:9" ht="18.75" thickBot="1">
      <c r="A13" s="29" t="s">
        <v>34</v>
      </c>
      <c r="B13" s="50">
        <f>B6-B8-B9-B10-B11-B12</f>
        <v>103.29999999999964</v>
      </c>
      <c r="C13" s="50">
        <f>C6-C8-C9-C10-C11-C12</f>
        <v>392.9000000000036</v>
      </c>
      <c r="D13" s="50">
        <f>D6-D8-D9-D10-D11-D12</f>
        <v>0</v>
      </c>
      <c r="E13" s="1" t="e">
        <f>D13/D6*100</f>
        <v>#DIV/0!</v>
      </c>
      <c r="F13" s="1">
        <f t="shared" si="3"/>
        <v>0</v>
      </c>
      <c r="G13" s="1">
        <f t="shared" si="0"/>
        <v>0</v>
      </c>
      <c r="H13" s="1">
        <f t="shared" si="2"/>
        <v>103.29999999999964</v>
      </c>
      <c r="I13" s="1">
        <f t="shared" si="1"/>
        <v>392.9000000000036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20403.5</v>
      </c>
      <c r="C18" s="53">
        <v>61210.6</v>
      </c>
      <c r="D18" s="54"/>
      <c r="E18" s="3">
        <f>D18/D149*100</f>
        <v>0</v>
      </c>
      <c r="F18" s="3">
        <f>D18/B18*100</f>
        <v>0</v>
      </c>
      <c r="G18" s="3">
        <f t="shared" si="0"/>
        <v>0</v>
      </c>
      <c r="H18" s="3">
        <f>B18-D18</f>
        <v>20403.5</v>
      </c>
      <c r="I18" s="3">
        <f t="shared" si="1"/>
        <v>61210.6</v>
      </c>
    </row>
    <row r="19" spans="1:9" s="44" customFormat="1" ht="18.75">
      <c r="A19" s="116" t="s">
        <v>103</v>
      </c>
      <c r="B19" s="109">
        <v>16030.4</v>
      </c>
      <c r="C19" s="106">
        <v>48091.1</v>
      </c>
      <c r="D19" s="117"/>
      <c r="E19" s="107" t="e">
        <f>D19/D18*100</f>
        <v>#DIV/0!</v>
      </c>
      <c r="F19" s="107">
        <f t="shared" si="3"/>
        <v>0</v>
      </c>
      <c r="G19" s="107">
        <f t="shared" si="0"/>
        <v>0</v>
      </c>
      <c r="H19" s="107">
        <f t="shared" si="2"/>
        <v>16030.4</v>
      </c>
      <c r="I19" s="107">
        <f t="shared" si="1"/>
        <v>48091.1</v>
      </c>
    </row>
    <row r="20" spans="1:9" ht="18">
      <c r="A20" s="29" t="s">
        <v>5</v>
      </c>
      <c r="B20" s="49">
        <v>16937.2</v>
      </c>
      <c r="C20" s="50">
        <v>48963.2</v>
      </c>
      <c r="D20" s="51"/>
      <c r="E20" s="1" t="e">
        <f>D20/D18*100</f>
        <v>#DIV/0!</v>
      </c>
      <c r="F20" s="1">
        <f t="shared" si="3"/>
        <v>0</v>
      </c>
      <c r="G20" s="1">
        <f t="shared" si="0"/>
        <v>0</v>
      </c>
      <c r="H20" s="1">
        <f t="shared" si="2"/>
        <v>16937.2</v>
      </c>
      <c r="I20" s="1">
        <f t="shared" si="1"/>
        <v>48963.2</v>
      </c>
    </row>
    <row r="21" spans="1:9" ht="18">
      <c r="A21" s="29" t="s">
        <v>2</v>
      </c>
      <c r="B21" s="49">
        <v>1173.8</v>
      </c>
      <c r="C21" s="50">
        <v>3450.6</v>
      </c>
      <c r="D21" s="51"/>
      <c r="E21" s="1" t="e">
        <f>D21/D18*100</f>
        <v>#DIV/0!</v>
      </c>
      <c r="F21" s="1">
        <f t="shared" si="3"/>
        <v>0</v>
      </c>
      <c r="G21" s="1">
        <f t="shared" si="0"/>
        <v>0</v>
      </c>
      <c r="H21" s="1">
        <f t="shared" si="2"/>
        <v>1173.8</v>
      </c>
      <c r="I21" s="1">
        <f t="shared" si="1"/>
        <v>3450.6</v>
      </c>
    </row>
    <row r="22" spans="1:9" ht="18">
      <c r="A22" s="29" t="s">
        <v>1</v>
      </c>
      <c r="B22" s="49">
        <v>289.3</v>
      </c>
      <c r="C22" s="50">
        <v>874.5</v>
      </c>
      <c r="D22" s="51"/>
      <c r="E22" s="1" t="e">
        <f>D22/D18*100</f>
        <v>#DIV/0!</v>
      </c>
      <c r="F22" s="1">
        <f t="shared" si="3"/>
        <v>0</v>
      </c>
      <c r="G22" s="1">
        <f t="shared" si="0"/>
        <v>0</v>
      </c>
      <c r="H22" s="1">
        <f t="shared" si="2"/>
        <v>289.3</v>
      </c>
      <c r="I22" s="1">
        <f t="shared" si="1"/>
        <v>874.5</v>
      </c>
    </row>
    <row r="23" spans="1:9" ht="18">
      <c r="A23" s="29" t="s">
        <v>0</v>
      </c>
      <c r="B23" s="49">
        <v>1508.6</v>
      </c>
      <c r="C23" s="50">
        <v>6334.3</v>
      </c>
      <c r="D23" s="51"/>
      <c r="E23" s="1" t="e">
        <f>D23/D18*100</f>
        <v>#DIV/0!</v>
      </c>
      <c r="F23" s="1">
        <f t="shared" si="3"/>
        <v>0</v>
      </c>
      <c r="G23" s="1">
        <f t="shared" si="0"/>
        <v>0</v>
      </c>
      <c r="H23" s="1">
        <f t="shared" si="2"/>
        <v>1508.6</v>
      </c>
      <c r="I23" s="1">
        <f t="shared" si="1"/>
        <v>6334.3</v>
      </c>
    </row>
    <row r="24" spans="1:9" ht="18">
      <c r="A24" s="29" t="s">
        <v>15</v>
      </c>
      <c r="B24" s="49">
        <v>126</v>
      </c>
      <c r="C24" s="50">
        <v>363.5</v>
      </c>
      <c r="D24" s="51"/>
      <c r="E24" s="1" t="e">
        <f>D24/D18*100</f>
        <v>#DIV/0!</v>
      </c>
      <c r="F24" s="1">
        <f t="shared" si="3"/>
        <v>0</v>
      </c>
      <c r="G24" s="1">
        <f t="shared" si="0"/>
        <v>0</v>
      </c>
      <c r="H24" s="1">
        <f t="shared" si="2"/>
        <v>126</v>
      </c>
      <c r="I24" s="1">
        <f t="shared" si="1"/>
        <v>363.5</v>
      </c>
    </row>
    <row r="25" spans="1:9" ht="18.75" thickBot="1">
      <c r="A25" s="29" t="s">
        <v>34</v>
      </c>
      <c r="B25" s="50">
        <f>B18-B20-B21-B22-B23-B24</f>
        <v>368.5999999999992</v>
      </c>
      <c r="C25" s="50">
        <f>C18-C20-C21-C22-C23-C24</f>
        <v>1224.500000000001</v>
      </c>
      <c r="D25" s="50">
        <f>D18-D20-D21-D22-D23-D24</f>
        <v>0</v>
      </c>
      <c r="E25" s="1" t="e">
        <f>D25/D18*100</f>
        <v>#DIV/0!</v>
      </c>
      <c r="F25" s="1">
        <f t="shared" si="3"/>
        <v>0</v>
      </c>
      <c r="G25" s="1">
        <f t="shared" si="0"/>
        <v>0</v>
      </c>
      <c r="H25" s="1">
        <f t="shared" si="2"/>
        <v>368.5999999999992</v>
      </c>
      <c r="I25" s="1">
        <f t="shared" si="1"/>
        <v>1224.500000000001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/>
      <c r="E33" s="3">
        <f>D33/D149*100</f>
        <v>0</v>
      </c>
      <c r="F33" s="3">
        <f>D33/B33*100</f>
        <v>0</v>
      </c>
      <c r="G33" s="3">
        <f t="shared" si="0"/>
        <v>0</v>
      </c>
      <c r="H33" s="3">
        <f t="shared" si="2"/>
        <v>3776.7</v>
      </c>
      <c r="I33" s="3">
        <f t="shared" si="1"/>
        <v>11330.2</v>
      </c>
    </row>
    <row r="34" spans="1:9" ht="18">
      <c r="A34" s="29" t="s">
        <v>3</v>
      </c>
      <c r="B34" s="49">
        <v>2769.9</v>
      </c>
      <c r="C34" s="50">
        <v>8148.9</v>
      </c>
      <c r="D34" s="51"/>
      <c r="E34" s="1" t="e">
        <f>D34/D33*100</f>
        <v>#DIV/0!</v>
      </c>
      <c r="F34" s="1">
        <f t="shared" si="3"/>
        <v>0</v>
      </c>
      <c r="G34" s="1">
        <f t="shared" si="0"/>
        <v>0</v>
      </c>
      <c r="H34" s="1">
        <f t="shared" si="2"/>
        <v>2769.9</v>
      </c>
      <c r="I34" s="1">
        <f t="shared" si="1"/>
        <v>8148.9</v>
      </c>
    </row>
    <row r="35" spans="1:9" ht="18" hidden="1">
      <c r="A35" s="29" t="s">
        <v>1</v>
      </c>
      <c r="B35" s="49"/>
      <c r="C35" s="50"/>
      <c r="D35" s="51"/>
      <c r="E35" s="1" t="e">
        <f>D35/D33*100</f>
        <v>#DIV/0!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/>
      <c r="E36" s="1" t="e">
        <f>D36/D33*100</f>
        <v>#DIV/0!</v>
      </c>
      <c r="F36" s="1">
        <f t="shared" si="3"/>
        <v>0</v>
      </c>
      <c r="G36" s="1">
        <f t="shared" si="0"/>
        <v>0</v>
      </c>
      <c r="H36" s="1">
        <f t="shared" si="2"/>
        <v>192.2</v>
      </c>
      <c r="I36" s="1">
        <f t="shared" si="1"/>
        <v>734.3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/>
      <c r="E37" s="19" t="e">
        <f>D37/D33*100</f>
        <v>#DIV/0!</v>
      </c>
      <c r="F37" s="19">
        <f t="shared" si="3"/>
        <v>0</v>
      </c>
      <c r="G37" s="19">
        <f t="shared" si="0"/>
        <v>0</v>
      </c>
      <c r="H37" s="19">
        <f t="shared" si="2"/>
        <v>58.9</v>
      </c>
      <c r="I37" s="19">
        <f t="shared" si="1"/>
        <v>192</v>
      </c>
    </row>
    <row r="38" spans="1:9" ht="18">
      <c r="A38" s="29" t="s">
        <v>15</v>
      </c>
      <c r="B38" s="49">
        <v>5.1</v>
      </c>
      <c r="C38" s="50">
        <v>15.3</v>
      </c>
      <c r="D38" s="50"/>
      <c r="E38" s="1" t="e">
        <f>D38/D33*100</f>
        <v>#DIV/0!</v>
      </c>
      <c r="F38" s="1">
        <f t="shared" si="3"/>
        <v>0</v>
      </c>
      <c r="G38" s="1">
        <f t="shared" si="0"/>
        <v>0</v>
      </c>
      <c r="H38" s="1">
        <f t="shared" si="2"/>
        <v>5.1</v>
      </c>
      <c r="I38" s="1">
        <f t="shared" si="1"/>
        <v>15.3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0</v>
      </c>
      <c r="E39" s="1" t="e">
        <f>D39/D33*100</f>
        <v>#DIV/0!</v>
      </c>
      <c r="F39" s="1">
        <f t="shared" si="3"/>
        <v>0</v>
      </c>
      <c r="G39" s="1">
        <f t="shared" si="0"/>
        <v>0</v>
      </c>
      <c r="H39" s="1">
        <f>B39-D39</f>
        <v>750.5999999999997</v>
      </c>
      <c r="I39" s="1">
        <f t="shared" si="1"/>
        <v>2239.7000000000007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/>
      <c r="E45" s="3">
        <f>D45/D149*100</f>
        <v>0</v>
      </c>
      <c r="F45" s="3">
        <f>D45/B45*100</f>
        <v>0</v>
      </c>
      <c r="G45" s="3">
        <f aca="true" t="shared" si="4" ref="G45:G75">D45/C45*100</f>
        <v>0</v>
      </c>
      <c r="H45" s="3">
        <f>B45-D45</f>
        <v>627.5</v>
      </c>
      <c r="I45" s="3">
        <f aca="true" t="shared" si="5" ref="I45:I76">C45-D45</f>
        <v>1882.6</v>
      </c>
    </row>
    <row r="46" spans="1:9" ht="18">
      <c r="A46" s="29" t="s">
        <v>3</v>
      </c>
      <c r="B46" s="49">
        <v>539.5</v>
      </c>
      <c r="C46" s="50">
        <v>1605.2</v>
      </c>
      <c r="D46" s="51"/>
      <c r="E46" s="1" t="e">
        <f>D46/D45*100</f>
        <v>#DIV/0!</v>
      </c>
      <c r="F46" s="1">
        <f aca="true" t="shared" si="6" ref="F46:F73">D46/B46*100</f>
        <v>0</v>
      </c>
      <c r="G46" s="1">
        <f t="shared" si="4"/>
        <v>0</v>
      </c>
      <c r="H46" s="1">
        <f aca="true" t="shared" si="7" ref="H46:H73">B46-D46</f>
        <v>539.5</v>
      </c>
      <c r="I46" s="1">
        <f t="shared" si="5"/>
        <v>1605.2</v>
      </c>
    </row>
    <row r="47" spans="1:9" ht="18">
      <c r="A47" s="29" t="s">
        <v>2</v>
      </c>
      <c r="B47" s="49">
        <v>0</v>
      </c>
      <c r="C47" s="50">
        <v>0.3</v>
      </c>
      <c r="D47" s="51"/>
      <c r="E47" s="1" t="e">
        <f>D47/D45*100</f>
        <v>#DIV/0!</v>
      </c>
      <c r="F47" s="115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 t="e">
        <f>D48/D45*100</f>
        <v>#DIV/0!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 t="e">
        <f>D49/D45*100</f>
        <v>#DIV/0!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 t="e">
        <f>D50/D45*100</f>
        <v>#DIV/0!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/>
      <c r="E51" s="3">
        <f>D51/D149*100</f>
        <v>0</v>
      </c>
      <c r="F51" s="3">
        <f>D51/B51*100</f>
        <v>0</v>
      </c>
      <c r="G51" s="3">
        <f t="shared" si="4"/>
        <v>0</v>
      </c>
      <c r="H51" s="3">
        <f>B51-D51</f>
        <v>1266.3</v>
      </c>
      <c r="I51" s="3">
        <f t="shared" si="5"/>
        <v>3799</v>
      </c>
    </row>
    <row r="52" spans="1:9" ht="18">
      <c r="A52" s="29" t="s">
        <v>3</v>
      </c>
      <c r="B52" s="49">
        <v>898.1</v>
      </c>
      <c r="C52" s="50">
        <v>2694.2</v>
      </c>
      <c r="D52" s="51"/>
      <c r="E52" s="1" t="e">
        <f>D52/D51*100</f>
        <v>#DIV/0!</v>
      </c>
      <c r="F52" s="1">
        <f t="shared" si="6"/>
        <v>0</v>
      </c>
      <c r="G52" s="1">
        <f t="shared" si="4"/>
        <v>0</v>
      </c>
      <c r="H52" s="1">
        <f t="shared" si="7"/>
        <v>898.1</v>
      </c>
      <c r="I52" s="1">
        <f t="shared" si="5"/>
        <v>2694.2</v>
      </c>
    </row>
    <row r="53" spans="1:9" ht="18" hidden="1">
      <c r="A53" s="29" t="s">
        <v>2</v>
      </c>
      <c r="B53" s="49"/>
      <c r="C53" s="50"/>
      <c r="D53" s="51"/>
      <c r="E53" s="1" t="e">
        <f>D53/D51*100</f>
        <v>#DIV/0!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 t="e">
        <f>D54/D51*100</f>
        <v>#DIV/0!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/>
      <c r="E55" s="1" t="e">
        <f>D55/D51*100</f>
        <v>#DIV/0!</v>
      </c>
      <c r="F55" s="1">
        <f t="shared" si="6"/>
        <v>0</v>
      </c>
      <c r="G55" s="1">
        <f t="shared" si="4"/>
        <v>0</v>
      </c>
      <c r="H55" s="1">
        <f t="shared" si="7"/>
        <v>36.5</v>
      </c>
      <c r="I55" s="1">
        <f t="shared" si="5"/>
        <v>203.6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0</v>
      </c>
      <c r="E56" s="1" t="e">
        <f>D56/D51*100</f>
        <v>#DIV/0!</v>
      </c>
      <c r="F56" s="1">
        <f t="shared" si="6"/>
        <v>0</v>
      </c>
      <c r="G56" s="1">
        <f t="shared" si="4"/>
        <v>0</v>
      </c>
      <c r="H56" s="1">
        <f t="shared" si="7"/>
        <v>315.49999999999994</v>
      </c>
      <c r="I56" s="1">
        <f>C56-D56</f>
        <v>852.7000000000002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/>
      <c r="E58" s="3">
        <f>D58/D149*100</f>
        <v>0</v>
      </c>
      <c r="F58" s="3">
        <f>D58/B58*100</f>
        <v>0</v>
      </c>
      <c r="G58" s="3">
        <f t="shared" si="4"/>
        <v>0</v>
      </c>
      <c r="H58" s="3">
        <f>B58-D58</f>
        <v>457.4</v>
      </c>
      <c r="I58" s="3">
        <f t="shared" si="5"/>
        <v>1372.3</v>
      </c>
    </row>
    <row r="59" spans="1:9" ht="18">
      <c r="A59" s="29" t="s">
        <v>3</v>
      </c>
      <c r="B59" s="49">
        <v>142.2</v>
      </c>
      <c r="C59" s="50">
        <v>424.5</v>
      </c>
      <c r="D59" s="51"/>
      <c r="E59" s="1" t="e">
        <f>D59/D58*100</f>
        <v>#DIV/0!</v>
      </c>
      <c r="F59" s="1">
        <f t="shared" si="6"/>
        <v>0</v>
      </c>
      <c r="G59" s="1">
        <f t="shared" si="4"/>
        <v>0</v>
      </c>
      <c r="H59" s="1">
        <f t="shared" si="7"/>
        <v>142.2</v>
      </c>
      <c r="I59" s="1">
        <f t="shared" si="5"/>
        <v>424.5</v>
      </c>
    </row>
    <row r="60" spans="1:9" ht="18">
      <c r="A60" s="29" t="s">
        <v>1</v>
      </c>
      <c r="B60" s="49">
        <v>25</v>
      </c>
      <c r="C60" s="50">
        <v>75</v>
      </c>
      <c r="D60" s="51"/>
      <c r="E60" s="1" t="e">
        <f>D60/D58*100</f>
        <v>#DIV/0!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/>
      <c r="E61" s="1" t="e">
        <f>D61/D58*100</f>
        <v>#DIV/0!</v>
      </c>
      <c r="F61" s="1">
        <f t="shared" si="6"/>
        <v>0</v>
      </c>
      <c r="G61" s="1">
        <f t="shared" si="4"/>
        <v>0</v>
      </c>
      <c r="H61" s="1">
        <f t="shared" si="7"/>
        <v>11.2</v>
      </c>
      <c r="I61" s="1">
        <f t="shared" si="5"/>
        <v>164.4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 t="e">
        <f>D62/D58*100</f>
        <v>#DIV/0!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0</v>
      </c>
      <c r="E63" s="1" t="e">
        <f>D63/D58*100</f>
        <v>#DIV/0!</v>
      </c>
      <c r="F63" s="1">
        <f t="shared" si="6"/>
        <v>0</v>
      </c>
      <c r="G63" s="1">
        <f t="shared" si="4"/>
        <v>0</v>
      </c>
      <c r="H63" s="1">
        <f t="shared" si="7"/>
        <v>15.300000000000011</v>
      </c>
      <c r="I63" s="1">
        <f t="shared" si="5"/>
        <v>38.89999999999998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</f>
        <v>504.1</v>
      </c>
      <c r="E89" s="3">
        <f>D89/D149*100</f>
        <v>11.562456993440067</v>
      </c>
      <c r="F89" s="3">
        <f aca="true" t="shared" si="10" ref="F89:F95">D89/B89*100</f>
        <v>12.054905899514551</v>
      </c>
      <c r="G89" s="3">
        <f t="shared" si="8"/>
        <v>4.018269935911743</v>
      </c>
      <c r="H89" s="3">
        <f aca="true" t="shared" si="11" ref="H89:H95">B89-D89</f>
        <v>3677.6</v>
      </c>
      <c r="I89" s="3">
        <f t="shared" si="9"/>
        <v>12041.1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</f>
        <v>504.1</v>
      </c>
      <c r="E90" s="1">
        <f>D90/D89*100</f>
        <v>100</v>
      </c>
      <c r="F90" s="1">
        <f t="shared" si="10"/>
        <v>14.194801903528283</v>
      </c>
      <c r="G90" s="1">
        <f t="shared" si="8"/>
        <v>4.746391480787518</v>
      </c>
      <c r="H90" s="1">
        <f t="shared" si="11"/>
        <v>3047.2000000000003</v>
      </c>
      <c r="I90" s="1">
        <f t="shared" si="9"/>
        <v>10116.6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0</v>
      </c>
      <c r="E93" s="1">
        <f>D93/D89*100</f>
        <v>0</v>
      </c>
      <c r="F93" s="1">
        <f t="shared" si="10"/>
        <v>0</v>
      </c>
      <c r="G93" s="1">
        <f>D93/C93*100</f>
        <v>0</v>
      </c>
      <c r="H93" s="1">
        <f t="shared" si="11"/>
        <v>373.5999999999996</v>
      </c>
      <c r="I93" s="1">
        <f>C93-D93</f>
        <v>1122.1</v>
      </c>
    </row>
    <row r="94" spans="1:9" ht="18.75">
      <c r="A94" s="120" t="s">
        <v>12</v>
      </c>
      <c r="B94" s="125">
        <v>5188.7</v>
      </c>
      <c r="C94" s="127">
        <v>15566</v>
      </c>
      <c r="D94" s="126">
        <f>3050.1</f>
        <v>3050.1</v>
      </c>
      <c r="E94" s="119">
        <f>D94/D149*100</f>
        <v>69.959631175742</v>
      </c>
      <c r="F94" s="123">
        <f t="shared" si="10"/>
        <v>58.78351032050417</v>
      </c>
      <c r="G94" s="118">
        <f>D94/C94*100</f>
        <v>19.5946293203135</v>
      </c>
      <c r="H94" s="124">
        <f t="shared" si="11"/>
        <v>2138.6</v>
      </c>
      <c r="I94" s="119">
        <f>C94-D94</f>
        <v>12515.9</v>
      </c>
    </row>
    <row r="95" spans="1:9" ht="18.75" thickBot="1">
      <c r="A95" s="121" t="s">
        <v>104</v>
      </c>
      <c r="B95" s="128">
        <v>430</v>
      </c>
      <c r="C95" s="129">
        <v>1290</v>
      </c>
      <c r="D95" s="130"/>
      <c r="E95" s="131">
        <f>D95/D94*100</f>
        <v>0</v>
      </c>
      <c r="F95" s="132">
        <f t="shared" si="10"/>
        <v>0</v>
      </c>
      <c r="G95" s="133">
        <f>D95/C95*100</f>
        <v>0</v>
      </c>
      <c r="H95" s="122">
        <f t="shared" si="11"/>
        <v>430</v>
      </c>
      <c r="I95" s="96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862.9</v>
      </c>
      <c r="C101" s="104">
        <v>2588.7</v>
      </c>
      <c r="D101" s="90"/>
      <c r="E101" s="25">
        <f>D101/D149*100</f>
        <v>0</v>
      </c>
      <c r="F101" s="25">
        <f>D101/B101*100</f>
        <v>0</v>
      </c>
      <c r="G101" s="25">
        <f aca="true" t="shared" si="12" ref="G101:G147">D101/C101*100</f>
        <v>0</v>
      </c>
      <c r="H101" s="25">
        <f aca="true" t="shared" si="13" ref="H101:H106">B101-D101</f>
        <v>862.9</v>
      </c>
      <c r="I101" s="25">
        <f aca="true" t="shared" si="14" ref="I101:I147">C101-D101</f>
        <v>2588.7</v>
      </c>
    </row>
    <row r="102" spans="1:9" ht="18" hidden="1">
      <c r="A102" s="91" t="s">
        <v>63</v>
      </c>
      <c r="B102" s="101"/>
      <c r="C102" s="99"/>
      <c r="D102" s="99"/>
      <c r="E102" s="95" t="e">
        <f>D102/D101*100</f>
        <v>#DIV/0!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774.8</v>
      </c>
      <c r="C103" s="51">
        <v>2321.2</v>
      </c>
      <c r="D103" s="51"/>
      <c r="E103" s="1" t="e">
        <f>D103/D101*100</f>
        <v>#DIV/0!</v>
      </c>
      <c r="F103" s="1">
        <f aca="true" t="shared" si="15" ref="F103:F147">D103/B103*100</f>
        <v>0</v>
      </c>
      <c r="G103" s="1">
        <f t="shared" si="12"/>
        <v>0</v>
      </c>
      <c r="H103" s="1">
        <f t="shared" si="13"/>
        <v>774.8</v>
      </c>
      <c r="I103" s="1">
        <f t="shared" si="14"/>
        <v>2321.2</v>
      </c>
    </row>
    <row r="104" spans="1:9" ht="54.75" hidden="1" thickBot="1">
      <c r="A104" s="98" t="s">
        <v>100</v>
      </c>
      <c r="B104" s="100"/>
      <c r="C104" s="100"/>
      <c r="D104" s="100"/>
      <c r="E104" s="96" t="e">
        <f>D104/D101*100</f>
        <v>#DIV/0!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88.10000000000002</v>
      </c>
      <c r="C105" s="100">
        <f>C101-C102-C103</f>
        <v>267.5</v>
      </c>
      <c r="D105" s="100">
        <f>D101-D102-D103</f>
        <v>0</v>
      </c>
      <c r="E105" s="96" t="e">
        <f>D105/D101*100</f>
        <v>#DIV/0!</v>
      </c>
      <c r="F105" s="96">
        <f t="shared" si="15"/>
        <v>0</v>
      </c>
      <c r="G105" s="96">
        <f t="shared" si="12"/>
        <v>0</v>
      </c>
      <c r="H105" s="96">
        <f>B105-D105</f>
        <v>88.10000000000002</v>
      </c>
      <c r="I105" s="96">
        <f t="shared" si="14"/>
        <v>267.5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5078.899999999999</v>
      </c>
      <c r="C106" s="93">
        <f>SUM(C107:C146)-C114-C118+C147-C138-C139-C108-C111-C121-C122-C136-C130-C128</f>
        <v>17350.999999999996</v>
      </c>
      <c r="D106" s="93">
        <f>SUM(D107:D146)-D114-D118+D147-D138-D139-D108-D111-D121-D122-D136-D130-D128</f>
        <v>805.6</v>
      </c>
      <c r="E106" s="94">
        <f>D106/D149*100</f>
        <v>18.477911830817927</v>
      </c>
      <c r="F106" s="94">
        <f>D106/B106*100</f>
        <v>15.861702337120247</v>
      </c>
      <c r="G106" s="94">
        <f t="shared" si="12"/>
        <v>4.642960059938909</v>
      </c>
      <c r="H106" s="94">
        <f t="shared" si="13"/>
        <v>4273.299999999998</v>
      </c>
      <c r="I106" s="94">
        <f t="shared" si="14"/>
        <v>16545.399999999998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/>
      <c r="E113" s="6">
        <f>D113/D106*100</f>
        <v>0</v>
      </c>
      <c r="F113" s="6">
        <f t="shared" si="15"/>
        <v>0</v>
      </c>
      <c r="G113" s="6">
        <f t="shared" si="12"/>
        <v>0</v>
      </c>
      <c r="H113" s="6">
        <f t="shared" si="16"/>
        <v>127.7</v>
      </c>
      <c r="I113" s="6">
        <f t="shared" si="14"/>
        <v>383.1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/>
      <c r="E117" s="6">
        <f>D117/D106*100</f>
        <v>0</v>
      </c>
      <c r="F117" s="6">
        <f t="shared" si="15"/>
        <v>0</v>
      </c>
      <c r="G117" s="6">
        <f t="shared" si="12"/>
        <v>0</v>
      </c>
      <c r="H117" s="6">
        <f t="shared" si="16"/>
        <v>20.1</v>
      </c>
      <c r="I117" s="6">
        <f t="shared" si="14"/>
        <v>60.4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/>
      <c r="E118" s="1"/>
      <c r="F118" s="1">
        <f t="shared" si="15"/>
        <v>0</v>
      </c>
      <c r="G118" s="1">
        <f t="shared" si="12"/>
        <v>0</v>
      </c>
      <c r="H118" s="1">
        <f t="shared" si="16"/>
        <v>18.6</v>
      </c>
      <c r="I118" s="1">
        <f t="shared" si="14"/>
        <v>55.7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4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/>
      <c r="E127" s="19">
        <f>D127/D106*100</f>
        <v>0</v>
      </c>
      <c r="F127" s="6">
        <f t="shared" si="15"/>
        <v>0</v>
      </c>
      <c r="G127" s="6">
        <f t="shared" si="12"/>
        <v>0</v>
      </c>
      <c r="H127" s="6">
        <f t="shared" si="16"/>
        <v>68.6</v>
      </c>
      <c r="I127" s="6">
        <f t="shared" si="14"/>
        <v>205.8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/>
      <c r="E128" s="1"/>
      <c r="F128" s="1">
        <f>D128/B128*100</f>
        <v>0</v>
      </c>
      <c r="G128" s="1">
        <f t="shared" si="12"/>
        <v>0</v>
      </c>
      <c r="H128" s="1">
        <f t="shared" si="16"/>
        <v>2.8</v>
      </c>
      <c r="I128" s="1">
        <f t="shared" si="14"/>
        <v>8.3</v>
      </c>
    </row>
    <row r="129" spans="1:9" s="2" customFormat="1" ht="18.75">
      <c r="A129" s="17" t="s">
        <v>71</v>
      </c>
      <c r="B129" s="80">
        <v>54.2</v>
      </c>
      <c r="C129" s="60">
        <f>18.7+143.8</f>
        <v>162.5</v>
      </c>
      <c r="D129" s="83"/>
      <c r="E129" s="19">
        <f>D129/D106*100</f>
        <v>0</v>
      </c>
      <c r="F129" s="6">
        <f t="shared" si="15"/>
        <v>0</v>
      </c>
      <c r="G129" s="6">
        <f t="shared" si="12"/>
        <v>0</v>
      </c>
      <c r="H129" s="6">
        <f t="shared" si="16"/>
        <v>54.2</v>
      </c>
      <c r="I129" s="6">
        <f t="shared" si="14"/>
        <v>162.5</v>
      </c>
    </row>
    <row r="130" spans="1:9" s="39" customFormat="1" ht="18">
      <c r="A130" s="40" t="s">
        <v>53</v>
      </c>
      <c r="B130" s="81">
        <v>6.2</v>
      </c>
      <c r="C130" s="51">
        <v>18.7</v>
      </c>
      <c r="D130" s="82"/>
      <c r="E130" s="1"/>
      <c r="F130" s="1">
        <f>D130/B130*100</f>
        <v>0</v>
      </c>
      <c r="G130" s="1">
        <f t="shared" si="12"/>
        <v>0</v>
      </c>
      <c r="H130" s="1">
        <f t="shared" si="16"/>
        <v>6.2</v>
      </c>
      <c r="I130" s="1">
        <f t="shared" si="14"/>
        <v>18.7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/>
      <c r="E137" s="19">
        <f>D137/D106*100</f>
        <v>0</v>
      </c>
      <c r="F137" s="6">
        <f t="shared" si="15"/>
        <v>0</v>
      </c>
      <c r="G137" s="6">
        <f t="shared" si="12"/>
        <v>0</v>
      </c>
      <c r="H137" s="6">
        <f t="shared" si="16"/>
        <v>86.8</v>
      </c>
      <c r="I137" s="6">
        <f t="shared" si="14"/>
        <v>260.4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/>
      <c r="E138" s="1" t="e">
        <f>D138/D137*100</f>
        <v>#DIV/0!</v>
      </c>
      <c r="F138" s="1">
        <f aca="true" t="shared" si="17" ref="F138:F146">D138/B138*100</f>
        <v>0</v>
      </c>
      <c r="G138" s="1">
        <f t="shared" si="12"/>
        <v>0</v>
      </c>
      <c r="H138" s="1">
        <f t="shared" si="16"/>
        <v>74.6</v>
      </c>
      <c r="I138" s="1">
        <f t="shared" si="14"/>
        <v>223.7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 t="e">
        <f>D139/D137*100</f>
        <v>#DIV/0!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1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1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1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1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5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1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3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</f>
        <v>805.6</v>
      </c>
      <c r="E147" s="19">
        <f>D147/D106*100</f>
        <v>100</v>
      </c>
      <c r="F147" s="6">
        <f t="shared" si="15"/>
        <v>33.33333333333333</v>
      </c>
      <c r="G147" s="6">
        <f t="shared" si="12"/>
        <v>11.111111111111112</v>
      </c>
      <c r="H147" s="6">
        <f t="shared" si="16"/>
        <v>1611.2000000000003</v>
      </c>
      <c r="I147" s="6">
        <f t="shared" si="14"/>
        <v>6444.799999999999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6077.499999999998</v>
      </c>
      <c r="C148" s="84">
        <f>C43+C68+C71+C76+C78+C86+C101+C106+C99+C83+C97</f>
        <v>20346.799999999996</v>
      </c>
      <c r="D148" s="60">
        <f>D43+D68+D71+D76+D78+D86+D101+D106+D99+D83+D97</f>
        <v>805.6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72390.4</v>
      </c>
      <c r="C149" s="54">
        <f>C6+C18+C33+C43+C51+C58+C68+C71+C76+C78+C86+C89+C94+C101+C106+C99+C83+C97+C45</f>
        <v>219286.00000000003</v>
      </c>
      <c r="D149" s="54">
        <f>D6+D18+D33+D43+D51+D58+D68+D71+D76+D78+D86+D89+D94+D101+D106+D99+D83+D97+D45</f>
        <v>4359.8</v>
      </c>
      <c r="E149" s="38">
        <v>100</v>
      </c>
      <c r="F149" s="3">
        <f>D149/B149*100</f>
        <v>6.02262178410397</v>
      </c>
      <c r="G149" s="3">
        <f aca="true" t="shared" si="18" ref="G149:G155">D149/C149*100</f>
        <v>1.9881798199611465</v>
      </c>
      <c r="H149" s="3">
        <f aca="true" t="shared" si="19" ref="H149:H155">B149-D149</f>
        <v>68030.59999999999</v>
      </c>
      <c r="I149" s="3">
        <f aca="true" t="shared" si="20" ref="I149:I155">C149-D149</f>
        <v>214926.20000000004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42499.59999999999</v>
      </c>
      <c r="C150" s="67">
        <f>C8+C20+C34+C52+C59+C90+C114+C118+C46+C138+C130</f>
        <v>129545.19999999998</v>
      </c>
      <c r="D150" s="67">
        <f>D8+D20+D34+D52+D59+D90+D114+D118+D46+D138+D130</f>
        <v>504.1</v>
      </c>
      <c r="E150" s="6">
        <f>D150/D149*100</f>
        <v>11.562456993440067</v>
      </c>
      <c r="F150" s="6">
        <f aca="true" t="shared" si="21" ref="F150:F161">D150/B150*100</f>
        <v>1.1861288106241004</v>
      </c>
      <c r="G150" s="6">
        <f t="shared" si="18"/>
        <v>0.38913058916887705</v>
      </c>
      <c r="H150" s="6">
        <f t="shared" si="19"/>
        <v>41995.49999999999</v>
      </c>
      <c r="I150" s="18">
        <f t="shared" si="20"/>
        <v>129041.09999999998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14048.1</v>
      </c>
      <c r="C151" s="68">
        <f>C11+C23+C36+C55+C61+C91+C49+C139+C108+C111+C95+C136</f>
        <v>39984.700000000004</v>
      </c>
      <c r="D151" s="68">
        <f>D11+D23+D36+D55+D61+D91+D49+D139+D108+D111+D95+D136</f>
        <v>0</v>
      </c>
      <c r="E151" s="6">
        <f>D151/D149*100</f>
        <v>0</v>
      </c>
      <c r="F151" s="6">
        <f t="shared" si="21"/>
        <v>0</v>
      </c>
      <c r="G151" s="6">
        <f t="shared" si="18"/>
        <v>0</v>
      </c>
      <c r="H151" s="6">
        <f t="shared" si="19"/>
        <v>14048.1</v>
      </c>
      <c r="I151" s="18">
        <f t="shared" si="20"/>
        <v>39984.700000000004</v>
      </c>
      <c r="K151" s="46"/>
      <c r="L151" s="102"/>
    </row>
    <row r="152" spans="1:12" ht="18.75">
      <c r="A152" s="23" t="s">
        <v>1</v>
      </c>
      <c r="B152" s="67">
        <f>B22+B10+B54+B48+B60+B35+B102+B122</f>
        <v>1669.4</v>
      </c>
      <c r="C152" s="67">
        <f>C22+C10+C54+C48+C60+C35+C102+C122</f>
        <v>5199.3</v>
      </c>
      <c r="D152" s="67">
        <f>D22+D10+D54+D48+D60+D35+D102+D122</f>
        <v>0</v>
      </c>
      <c r="E152" s="6">
        <f>D152/D149*100</f>
        <v>0</v>
      </c>
      <c r="F152" s="6">
        <f t="shared" si="21"/>
        <v>0</v>
      </c>
      <c r="G152" s="6">
        <f t="shared" si="18"/>
        <v>0</v>
      </c>
      <c r="H152" s="6">
        <f t="shared" si="19"/>
        <v>1669.4</v>
      </c>
      <c r="I152" s="18">
        <f t="shared" si="20"/>
        <v>5199.3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1188.4999999999998</v>
      </c>
      <c r="C153" s="67">
        <f>C12+C24+C103+C62+C38+C92+C128</f>
        <v>3418.4</v>
      </c>
      <c r="D153" s="67">
        <f>D12+D24+D103+D62+D38+D92+D128</f>
        <v>0</v>
      </c>
      <c r="E153" s="6">
        <f>D153/D149*100</f>
        <v>0</v>
      </c>
      <c r="F153" s="6">
        <f t="shared" si="21"/>
        <v>0</v>
      </c>
      <c r="G153" s="6">
        <f t="shared" si="18"/>
        <v>0</v>
      </c>
      <c r="H153" s="6">
        <f t="shared" si="19"/>
        <v>1188.4999999999998</v>
      </c>
      <c r="I153" s="18">
        <f t="shared" si="20"/>
        <v>3418.4</v>
      </c>
      <c r="K153" s="46"/>
      <c r="L153" s="102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0</v>
      </c>
      <c r="E154" s="6">
        <f>D154/D149*100</f>
        <v>0</v>
      </c>
      <c r="F154" s="6">
        <f t="shared" si="21"/>
        <v>0</v>
      </c>
      <c r="G154" s="6">
        <f t="shared" si="18"/>
        <v>0</v>
      </c>
      <c r="H154" s="6">
        <f t="shared" si="19"/>
        <v>1173.8</v>
      </c>
      <c r="I154" s="18">
        <f t="shared" si="20"/>
        <v>3452.9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11811.000000000004</v>
      </c>
      <c r="C155" s="67">
        <f>C149-C150-C151-C152-C153-C154</f>
        <v>37685.50000000004</v>
      </c>
      <c r="D155" s="67">
        <f>D149-D150-D151-D152-D153-D154</f>
        <v>3855.7000000000003</v>
      </c>
      <c r="E155" s="6">
        <f>D155/D149*100</f>
        <v>88.43754300655993</v>
      </c>
      <c r="F155" s="6">
        <f t="shared" si="21"/>
        <v>32.64499195665057</v>
      </c>
      <c r="G155" s="43">
        <f t="shared" si="18"/>
        <v>10.231256053389226</v>
      </c>
      <c r="H155" s="6">
        <f t="shared" si="19"/>
        <v>7955.300000000003</v>
      </c>
      <c r="I155" s="6">
        <f t="shared" si="20"/>
        <v>33829.80000000004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72390.4</v>
      </c>
      <c r="C166" s="90">
        <f>C149+C157+C161+C162+C158+C165+C164+C159+C163+C160</f>
        <v>219286.00000000003</v>
      </c>
      <c r="D166" s="90">
        <f>D149+D157+D161+D162+D158+D165+D164+D159+D163+D160</f>
        <v>4359.8</v>
      </c>
      <c r="E166" s="25"/>
      <c r="F166" s="3">
        <f>D166/B166*100</f>
        <v>6.02262178410397</v>
      </c>
      <c r="G166" s="3">
        <f t="shared" si="22"/>
        <v>1.9881798199611465</v>
      </c>
      <c r="H166" s="3">
        <f>B166-D166</f>
        <v>68030.59999999999</v>
      </c>
      <c r="I166" s="3">
        <f t="shared" si="23"/>
        <v>214926.20000000004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219286.00000000003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4359.8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219286.00000000003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4359.8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2016-01-14T06:17:13Z</dcterms:modified>
  <cp:category/>
  <cp:version/>
  <cp:contentType/>
  <cp:contentStatus/>
</cp:coreProperties>
</file>